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rovost\Downloads\"/>
    </mc:Choice>
  </mc:AlternateContent>
  <xr:revisionPtr revIDLastSave="0" documentId="8_{D7042115-004A-43F1-8C8C-45C675815DAE}" xr6:coauthVersionLast="47" xr6:coauthVersionMax="47" xr10:uidLastSave="{00000000-0000-0000-0000-000000000000}"/>
  <workbookProtection workbookAlgorithmName="SHA-512" workbookHashValue="zYIil4pn2a9jQ2x7oNhpVVM7VEXgthtX4LaqWf3LP1Hij89OHWOzJWlslxjnW3wjzdiA+T1rD0ipYNw2t0qS/g==" workbookSaltValue="zokXXAEqsSNaOhCMTTzxtw==" workbookSpinCount="100000" lockStructure="1"/>
  <bookViews>
    <workbookView xWindow="-108" yWindow="12852" windowWidth="23256" windowHeight="12456" xr2:uid="{378770E8-CE33-472E-93C8-B473C7044297}"/>
  </bookViews>
  <sheets>
    <sheet name="Simulateur au taux d'effort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19" i="1" l="1"/>
  <c r="E12" i="1"/>
  <c r="E17" i="1"/>
  <c r="E21" i="1"/>
</calcChain>
</file>

<file path=xl/sharedStrings.xml><?xml version="1.0" encoding="utf-8"?>
<sst xmlns="http://schemas.openxmlformats.org/spreadsheetml/2006/main" count="24" uniqueCount="20">
  <si>
    <t>tx effort</t>
  </si>
  <si>
    <t>tarif plancher</t>
  </si>
  <si>
    <t>tarif plafond</t>
  </si>
  <si>
    <t>PM</t>
  </si>
  <si>
    <t>APS le 1/4h</t>
  </si>
  <si>
    <t>Repas à 1€ si QF inf ou égal à 800€</t>
  </si>
  <si>
    <t>Votre tarif simulé*</t>
  </si>
  <si>
    <t>OUI</t>
  </si>
  <si>
    <t>NON</t>
  </si>
  <si>
    <t>PRIX DU REPAS</t>
  </si>
  <si>
    <t>Repas Clissonnais, Ulis et qf&lt;=800€</t>
  </si>
  <si>
    <t xml:space="preserve">Supplément hors communes </t>
  </si>
  <si>
    <t>Accueil Périscolaire (tarif au 1/4 d'heure)</t>
  </si>
  <si>
    <t>Restauration Scolaire</t>
  </si>
  <si>
    <t>Pause méridienne</t>
  </si>
  <si>
    <t xml:space="preserve">Votre tarif prévisionnel : </t>
  </si>
  <si>
    <t>Simulation des tarifs services municipaux au taux d'effort</t>
  </si>
  <si>
    <t xml:space="preserve">Indiquez votre quotient familial :  </t>
  </si>
  <si>
    <t xml:space="preserve">Clissonnais ou Ulis ?  </t>
  </si>
  <si>
    <t>Remplissez les deux champs ci-dessous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</si>
</sst>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00%"/>
    <numFmt numFmtId="165" formatCode="_-* #,##0.00\ [$€-40C]_-;\-* #,##0.00\ [$€-40C]_-;_-* &quot;-&quot;??\ [$€-40C]_-;_-@_-"/>
    <numFmt numFmtId="166" formatCode="#,##0.00\ &quot;€&quot;"/>
    <numFmt numFmtId="167" formatCode="_-* #,##0\ [$€-40C]_-;\-* #,##0\ [$€-40C]_-;_-* &quot;-&quot;??\ [$€-40C]_-;_-@_-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name val="Lato"/>
      <family val="2"/>
    </font>
    <font>
      <b/>
      <sz val="11"/>
      <color indexed="8"/>
      <name val="Lato"/>
      <family val="2"/>
    </font>
    <font>
      <b/>
      <sz val="12"/>
      <color indexed="8"/>
      <name val="Lato"/>
      <family val="2"/>
    </font>
    <font>
      <b/>
      <sz val="14"/>
      <color theme="1"/>
      <name val="Lato"/>
      <family val="2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b/>
      <sz val="14"/>
      <name val="Lato"/>
      <family val="2"/>
    </font>
    <font>
      <b/>
      <sz val="18"/>
      <color theme="1"/>
      <name val="Lato"/>
      <family val="2"/>
    </font>
    <font>
      <b/>
      <sz val="12"/>
      <color rgb="FFC5371F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1CD44"/>
        <bgColor indexed="64"/>
      </patternFill>
    </fill>
    <fill>
      <patternFill patternType="solid">
        <fgColor rgb="FFCE653D"/>
        <bgColor indexed="64"/>
      </patternFill>
    </fill>
    <fill>
      <patternFill patternType="solid">
        <fgColor rgb="FFDCDC4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theme="2" tint="-0.749992370372631"/>
      </left>
      <right/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164" fontId="5" fillId="0" borderId="3" xfId="0" applyNumberFormat="1" applyFont="1" applyBorder="1"/>
    <xf numFmtId="165" fontId="6" fillId="0" borderId="3" xfId="0" applyNumberFormat="1" applyFont="1" applyBorder="1"/>
    <xf numFmtId="165" fontId="2" fillId="0" borderId="3" xfId="0" applyNumberFormat="1" applyFont="1" applyBorder="1"/>
    <xf numFmtId="0" fontId="0" fillId="0" borderId="5" xfId="0" applyBorder="1" applyAlignment="1">
      <alignment horizontal="left" vertical="center"/>
    </xf>
    <xf numFmtId="164" fontId="5" fillId="0" borderId="0" xfId="0" applyNumberFormat="1" applyFont="1"/>
    <xf numFmtId="165" fontId="6" fillId="0" borderId="0" xfId="0" applyNumberFormat="1" applyFont="1"/>
    <xf numFmtId="165" fontId="2" fillId="0" borderId="0" xfId="0" applyNumberFormat="1" applyFont="1"/>
    <xf numFmtId="166" fontId="8" fillId="0" borderId="6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164" fontId="5" fillId="0" borderId="8" xfId="0" applyNumberFormat="1" applyFont="1" applyBorder="1"/>
    <xf numFmtId="165" fontId="6" fillId="0" borderId="8" xfId="0" applyNumberFormat="1" applyFont="1" applyBorder="1"/>
    <xf numFmtId="165" fontId="2" fillId="0" borderId="8" xfId="0" applyNumberFormat="1" applyFont="1" applyBorder="1"/>
    <xf numFmtId="0" fontId="0" fillId="0" borderId="0" xfId="0" applyAlignment="1">
      <alignment horizontal="left" vertical="center"/>
    </xf>
    <xf numFmtId="0" fontId="5" fillId="0" borderId="0" xfId="0" applyFont="1"/>
    <xf numFmtId="166" fontId="8" fillId="0" borderId="0" xfId="0" applyNumberFormat="1" applyFont="1" applyAlignment="1">
      <alignment vertical="center"/>
    </xf>
    <xf numFmtId="0" fontId="7" fillId="4" borderId="9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0" xfId="0" applyFont="1"/>
    <xf numFmtId="0" fontId="11" fillId="2" borderId="5" xfId="0" applyFont="1" applyFill="1" applyBorder="1" applyAlignment="1">
      <alignment horizontal="left" vertical="center"/>
    </xf>
    <xf numFmtId="164" fontId="4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/>
    <xf numFmtId="0" fontId="11" fillId="0" borderId="0" xfId="0" applyFont="1"/>
    <xf numFmtId="166" fontId="8" fillId="5" borderId="4" xfId="0" applyNumberFormat="1" applyFont="1" applyFill="1" applyBorder="1" applyAlignment="1">
      <alignment vertical="center"/>
    </xf>
    <xf numFmtId="166" fontId="8" fillId="5" borderId="6" xfId="0" applyNumberFormat="1" applyFont="1" applyFill="1" applyBorder="1" applyAlignment="1">
      <alignment vertical="center"/>
    </xf>
    <xf numFmtId="0" fontId="14" fillId="0" borderId="0" xfId="0" applyFont="1"/>
    <xf numFmtId="0" fontId="18" fillId="0" borderId="5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3" xfId="0" applyBorder="1"/>
    <xf numFmtId="0" fontId="5" fillId="0" borderId="8" xfId="0" applyFont="1" applyBorder="1" applyAlignment="1">
      <alignment horizontal="center" vertical="center"/>
    </xf>
    <xf numFmtId="0" fontId="17" fillId="0" borderId="0" xfId="0" applyFont="1"/>
    <xf numFmtId="0" fontId="21" fillId="0" borderId="6" xfId="0" applyFont="1" applyBorder="1"/>
    <xf numFmtId="0" fontId="18" fillId="6" borderId="11" xfId="0" applyFont="1" applyFill="1" applyBorder="1"/>
    <xf numFmtId="166" fontId="22" fillId="6" borderId="5" xfId="0" applyNumberFormat="1" applyFont="1" applyFill="1" applyBorder="1" applyAlignment="1">
      <alignment vertical="center"/>
    </xf>
    <xf numFmtId="0" fontId="18" fillId="7" borderId="10" xfId="0" applyFont="1" applyFill="1" applyBorder="1" applyAlignment="1">
      <alignment horizontal="left"/>
    </xf>
    <xf numFmtId="166" fontId="19" fillId="7" borderId="5" xfId="0" applyNumberFormat="1" applyFont="1" applyFill="1" applyBorder="1"/>
    <xf numFmtId="0" fontId="18" fillId="8" borderId="10" xfId="0" applyFont="1" applyFill="1" applyBorder="1"/>
    <xf numFmtId="166" fontId="22" fillId="8" borderId="5" xfId="0" applyNumberFormat="1" applyFont="1" applyFill="1" applyBorder="1" applyAlignment="1">
      <alignment vertical="center"/>
    </xf>
    <xf numFmtId="167" fontId="23" fillId="0" borderId="1" xfId="0" applyNumberFormat="1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étaire 2" xfId="1" xr:uid="{61E150B1-48E1-48DA-9867-AA15201D96E1}"/>
    <cellStyle name="Normal" xfId="0" builtinId="0"/>
  </cellStyles>
  <dxfs count="0"/>
  <tableStyles count="0" defaultTableStyle="TableStyleMedium2" defaultPivotStyle="PivotStyleLight16"/>
  <colors>
    <mruColors>
      <color rgb="FFDCDC4C"/>
      <color rgb="FFCE653D"/>
      <color rgb="FFC5371F"/>
      <color rgb="FFC1CD4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EE65-D42D-471C-BD68-1B98127AC8EF}">
  <dimension ref="A1:E21"/>
  <sheetViews>
    <sheetView tabSelected="1" workbookViewId="0">
      <selection activeCell="C4" sqref="C4"/>
    </sheetView>
  </sheetViews>
  <sheetFormatPr baseColWidth="10" defaultRowHeight="15" x14ac:dyDescent="0.25"/>
  <cols>
    <col min="1" max="1" width="46" customWidth="1"/>
    <col min="2" max="2" width="15.5703125" bestFit="1" customWidth="1"/>
    <col min="3" max="3" width="8.7109375" bestFit="1" customWidth="1"/>
    <col min="4" max="4" width="20.7109375" customWidth="1"/>
    <col min="5" max="5" width="13.28515625" bestFit="1" customWidth="1"/>
  </cols>
  <sheetData>
    <row r="1" spans="1:5" ht="46.5" customHeight="1" x14ac:dyDescent="0.25">
      <c r="A1" s="50" t="s">
        <v>16</v>
      </c>
      <c r="B1" s="51"/>
      <c r="C1" s="51"/>
      <c r="D1" s="51"/>
      <c r="E1" s="51"/>
    </row>
    <row r="2" spans="1:5" ht="26.25" x14ac:dyDescent="0.4">
      <c r="A2" s="52" t="s">
        <v>19</v>
      </c>
      <c r="B2" s="53"/>
      <c r="C2" s="53"/>
    </row>
    <row r="3" spans="1:5" ht="15.75" thickBot="1" x14ac:dyDescent="0.3"/>
    <row r="4" spans="1:5" ht="23.25" thickBot="1" x14ac:dyDescent="0.35">
      <c r="A4" s="34" t="s">
        <v>17</v>
      </c>
      <c r="B4" s="48">
        <v>1800</v>
      </c>
      <c r="C4" s="1"/>
    </row>
    <row r="5" spans="1:5" ht="15.75" thickBot="1" x14ac:dyDescent="0.3">
      <c r="B5" s="36"/>
    </row>
    <row r="6" spans="1:5" ht="23.25" thickBot="1" x14ac:dyDescent="0.35">
      <c r="A6" s="35" t="s">
        <v>18</v>
      </c>
      <c r="B6" s="49" t="s">
        <v>7</v>
      </c>
      <c r="C6" s="33" t="s">
        <v>7</v>
      </c>
    </row>
    <row r="7" spans="1:5" x14ac:dyDescent="0.25">
      <c r="B7" s="38"/>
    </row>
    <row r="8" spans="1:5" ht="38.25" hidden="1" thickBot="1" x14ac:dyDescent="0.3">
      <c r="A8" s="25"/>
      <c r="B8" s="39" t="s">
        <v>0</v>
      </c>
      <c r="C8" s="2" t="s">
        <v>1</v>
      </c>
      <c r="D8" s="3" t="s">
        <v>2</v>
      </c>
      <c r="E8" s="4" t="s">
        <v>6</v>
      </c>
    </row>
    <row r="9" spans="1:5" ht="23.25" hidden="1" x14ac:dyDescent="0.25">
      <c r="A9" s="5" t="s">
        <v>10</v>
      </c>
      <c r="B9" s="6">
        <v>3.15E-3</v>
      </c>
      <c r="C9" s="7">
        <v>3.3</v>
      </c>
      <c r="D9" s="8">
        <v>5.0999999999999996</v>
      </c>
      <c r="E9" s="31">
        <f>IF(B4&lt;=800,1,IF(B9*$B$4&lt;=C9,C9,IF(B9*$B$4&gt;=D9,D9,B9*$B$4)))</f>
        <v>5.0999999999999996</v>
      </c>
    </row>
    <row r="10" spans="1:5" s="30" customFormat="1" ht="18.75" hidden="1" x14ac:dyDescent="0.3">
      <c r="A10" s="26" t="s">
        <v>11</v>
      </c>
      <c r="B10" s="27"/>
      <c r="C10" s="28"/>
      <c r="D10" s="29"/>
      <c r="E10" s="32">
        <f>IF(B4&lt;=800,0,IF(B6=C6,0,1.9))</f>
        <v>0</v>
      </c>
    </row>
    <row r="11" spans="1:5" hidden="1" x14ac:dyDescent="0.25">
      <c r="A11" s="22" t="s">
        <v>5</v>
      </c>
      <c r="B11" s="23"/>
      <c r="C11" s="23"/>
      <c r="D11" s="23"/>
      <c r="E11" s="24"/>
    </row>
    <row r="12" spans="1:5" ht="18.75" hidden="1" x14ac:dyDescent="0.25">
      <c r="A12" s="9" t="s">
        <v>9</v>
      </c>
      <c r="B12" s="10"/>
      <c r="C12" s="11"/>
      <c r="D12" s="12"/>
      <c r="E12" s="13">
        <f>+E9+E10</f>
        <v>5.0999999999999996</v>
      </c>
    </row>
    <row r="13" spans="1:5" ht="24" hidden="1" thickBot="1" x14ac:dyDescent="0.3">
      <c r="A13" s="14" t="s">
        <v>3</v>
      </c>
      <c r="B13" s="15">
        <v>1.4999999999999999E-4</v>
      </c>
      <c r="C13" s="16">
        <v>0.12</v>
      </c>
      <c r="D13" s="17">
        <v>0.3</v>
      </c>
    </row>
    <row r="14" spans="1:5" ht="18.75" hidden="1" x14ac:dyDescent="0.25">
      <c r="A14" s="18"/>
      <c r="B14" s="19"/>
      <c r="C14" s="11"/>
      <c r="D14" s="12"/>
      <c r="E14" s="20"/>
    </row>
    <row r="15" spans="1:5" ht="24" hidden="1" thickBot="1" x14ac:dyDescent="0.3">
      <c r="A15" s="21" t="s">
        <v>4</v>
      </c>
      <c r="B15" s="6">
        <v>6.4999999999999997E-4</v>
      </c>
      <c r="C15" s="7">
        <v>0.3</v>
      </c>
      <c r="D15" s="8">
        <v>1.1000000000000001</v>
      </c>
    </row>
    <row r="17" spans="1:5" ht="18" x14ac:dyDescent="0.25">
      <c r="A17" s="42" t="s">
        <v>12</v>
      </c>
      <c r="B17" s="36"/>
      <c r="C17" s="40" t="s">
        <v>15</v>
      </c>
      <c r="D17" s="41"/>
      <c r="E17" s="43">
        <f>IF(B15*$B$4&lt;=C15,C15,IF(B15*$B$4&gt;=D15,D15,B15*$B$4))</f>
        <v>1.1000000000000001</v>
      </c>
    </row>
    <row r="18" spans="1:5" x14ac:dyDescent="0.25">
      <c r="A18" s="37"/>
      <c r="B18" s="36"/>
      <c r="C18" s="36"/>
      <c r="D18" s="36"/>
      <c r="E18" s="36"/>
    </row>
    <row r="19" spans="1:5" ht="18" x14ac:dyDescent="0.25">
      <c r="A19" s="44" t="s">
        <v>13</v>
      </c>
      <c r="B19" s="36"/>
      <c r="C19" s="40" t="s">
        <v>15</v>
      </c>
      <c r="D19" s="41"/>
      <c r="E19" s="45">
        <f>+E9+E10</f>
        <v>5.0999999999999996</v>
      </c>
    </row>
    <row r="20" spans="1:5" x14ac:dyDescent="0.25">
      <c r="A20" s="36"/>
      <c r="B20" s="36"/>
      <c r="C20" s="36"/>
      <c r="D20" s="36"/>
      <c r="E20" s="36"/>
    </row>
    <row r="21" spans="1:5" ht="18" x14ac:dyDescent="0.25">
      <c r="A21" s="46" t="s">
        <v>14</v>
      </c>
      <c r="B21" s="36"/>
      <c r="C21" s="40" t="s">
        <v>15</v>
      </c>
      <c r="D21" s="41"/>
      <c r="E21" s="47">
        <f>IF(B13*$B$4&lt;=C13,C13,IF(B13*$B$4&gt;=D13,D13,B13*$B$4))</f>
        <v>0.26999999999999996</v>
      </c>
    </row>
  </sheetData>
  <sheetProtection algorithmName="SHA-512" hashValue="ugD/LpMdFwPKyY0ck7vMAAe78vX/bXA3jzFFmRFWhm3ft8NyOcVatMsCTJ4SOCabpuem8tpRW0YTOkwluTkDDw==" saltValue="WDdB0V08Vv37E7TblxkAPQ==" spinCount="100000" sheet="1" objects="1" scenarios="1"/>
  <protectedRanges>
    <protectedRange sqref="B6" name="Clissonnais ou Ulis"/>
    <protectedRange sqref="B4" name="Indiquez votre quotient familial"/>
  </protectedRanges>
  <mergeCells count="2">
    <mergeCell ref="A1:E1"/>
    <mergeCell ref="A2:C2"/>
  </mergeCells>
  <dataValidations count="1">
    <dataValidation type="list" allowBlank="1" showInputMessage="1" showErrorMessage="1" sqref="B6" xr:uid="{8CA82306-3A3C-40CE-B286-A9878A0E176A}">
      <formula1>"OUI,NON"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03B44-C14C-47B9-9110-E75D4B0E7D28}">
  <dimension ref="A2:A3"/>
  <sheetViews>
    <sheetView workbookViewId="0">
      <selection activeCell="A2" sqref="A2:A3"/>
    </sheetView>
  </sheetViews>
  <sheetFormatPr baseColWidth="10"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au taux d'effort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 jousset</dc:creator>
  <cp:lastModifiedBy>Marine PROVOST</cp:lastModifiedBy>
  <dcterms:created xsi:type="dcterms:W3CDTF">2023-07-03T17:00:04Z</dcterms:created>
  <dcterms:modified xsi:type="dcterms:W3CDTF">2023-07-05T08:53:34Z</dcterms:modified>
</cp:coreProperties>
</file>